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Colones c_a - Tabla Considerand" sheetId="2" r:id="rId5"/>
    <sheet name="Colones s_a - Tabla sin conside" sheetId="3" r:id="rId6"/>
  </sheets>
</workbook>
</file>

<file path=xl/sharedStrings.xml><?xml version="1.0" encoding="utf-8"?>
<sst xmlns="http://schemas.openxmlformats.org/spreadsheetml/2006/main" uniqueCount="33">
  <si>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</si>
  <si>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</si>
  <si>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</si>
  <si>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</si>
  <si>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Colones c/a</t>
  </si>
  <si>
    <t>Tabla Considerando la Amortización</t>
  </si>
  <si>
    <t>Colones c_a - Tabla Considerand</t>
  </si>
  <si>
    <t xml:space="preserve">Nombre </t>
  </si>
  <si>
    <t>Monto actual</t>
  </si>
  <si>
    <t>Cuota</t>
  </si>
  <si>
    <t>Interés</t>
  </si>
  <si>
    <t>Monto Interés</t>
  </si>
  <si>
    <t>Amortiza dentro de la cuota mensual</t>
  </si>
  <si>
    <t>Pago Extraordinario</t>
  </si>
  <si>
    <t>Amortización total mes (Amortización de cuota + pago extraordinario)</t>
  </si>
  <si>
    <t>Meses</t>
  </si>
  <si>
    <t>Deuda 1</t>
  </si>
  <si>
    <t>Deuda 2</t>
  </si>
  <si>
    <t>Deuda 3</t>
  </si>
  <si>
    <t>Deuda 4</t>
  </si>
  <si>
    <t>Deuda 5</t>
  </si>
  <si>
    <t>Deuda 6</t>
  </si>
  <si>
    <t>Deuda 7</t>
  </si>
  <si>
    <t>Deuda 8</t>
  </si>
  <si>
    <t>Deuda 9</t>
  </si>
  <si>
    <t>Totales</t>
  </si>
  <si>
    <t>Meses:</t>
  </si>
  <si>
    <t>Años:</t>
  </si>
  <si>
    <t>Recorte mes</t>
  </si>
  <si>
    <t>Colones s/a</t>
  </si>
  <si>
    <t>Tabla sin considerar amortización mensual por cuota regular</t>
  </si>
  <si>
    <t>Colones s_a - Tabla sin conside</t>
  </si>
  <si>
    <t>Pago Extra.</t>
  </si>
</sst>
</file>

<file path=xl/styles.xml><?xml version="1.0" encoding="utf-8"?>
<styleSheet xmlns="http://schemas.openxmlformats.org/spreadsheetml/2006/main">
  <numFmts count="2">
    <numFmt numFmtId="0" formatCode="General"/>
    <numFmt numFmtId="59" formatCode="#,##0.0"/>
  </numFmts>
  <fonts count="6">
    <font>
      <sz val="10"/>
      <color indexed="8"/>
      <name val="Helvetica Neue"/>
    </font>
    <font>
      <sz val="12"/>
      <color indexed="8"/>
      <name val="Helvetica Neue"/>
    </font>
    <font>
      <sz val="14"/>
      <color indexed="8"/>
      <name val="Helvetica Neue"/>
    </font>
    <font>
      <u val="single"/>
      <sz val="12"/>
      <color indexed="11"/>
      <name val="Helvetica Neue"/>
    </font>
    <font>
      <b val="1"/>
      <sz val="10"/>
      <color indexed="8"/>
      <name val="Helvetica Neue"/>
    </font>
    <font>
      <b val="1"/>
      <sz val="8"/>
      <color indexed="8"/>
      <name val="Helvetica Neue"/>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s>
  <borders count="8">
    <border>
      <left/>
      <right/>
      <top/>
      <bottom/>
      <diagonal/>
    </border>
    <border>
      <left style="thin">
        <color indexed="13"/>
      </left>
      <right style="thin">
        <color indexed="13"/>
      </right>
      <top style="thin">
        <color indexed="13"/>
      </top>
      <bottom style="thin">
        <color indexed="14"/>
      </bottom>
      <diagonal/>
    </border>
    <border>
      <left style="thin">
        <color indexed="13"/>
      </left>
      <right style="thin">
        <color indexed="14"/>
      </right>
      <top style="thin">
        <color indexed="14"/>
      </top>
      <bottom style="thin">
        <color indexed="13"/>
      </bottom>
      <diagonal/>
    </border>
    <border>
      <left style="thin">
        <color indexed="14"/>
      </left>
      <right style="thin">
        <color indexed="13"/>
      </right>
      <top style="thin">
        <color indexed="14"/>
      </top>
      <bottom style="thin">
        <color indexed="13"/>
      </bottom>
      <diagonal/>
    </border>
    <border>
      <left style="thin">
        <color indexed="13"/>
      </left>
      <right style="thin">
        <color indexed="13"/>
      </right>
      <top style="thin">
        <color indexed="14"/>
      </top>
      <bottom style="thin">
        <color indexed="13"/>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top" wrapText="1"/>
    </xf>
  </cellStyleXfs>
  <cellXfs count="25">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0" fontId="1" applyNumberFormat="0" applyFont="1" applyFill="0" applyBorder="0" applyAlignment="1" applyProtection="0">
      <alignment horizontal="center" vertical="center"/>
    </xf>
    <xf numFmtId="49" fontId="4" fillId="4" borderId="1" applyNumberFormat="1" applyFont="1" applyFill="1" applyBorder="1" applyAlignment="1" applyProtection="0">
      <alignment vertical="top" wrapText="1"/>
    </xf>
    <xf numFmtId="49" fontId="5" fillId="4" borderId="1" applyNumberFormat="1" applyFont="1" applyFill="1" applyBorder="1" applyAlignment="1" applyProtection="0">
      <alignment horizontal="center" vertical="top" wrapText="1"/>
    </xf>
    <xf numFmtId="49" fontId="4" fillId="4" borderId="1" applyNumberFormat="1" applyFont="1" applyFill="1" applyBorder="1" applyAlignment="1" applyProtection="0">
      <alignment horizontal="center" vertical="top" wrapText="1"/>
    </xf>
    <xf numFmtId="49" fontId="4" fillId="5" borderId="2" applyNumberFormat="1" applyFont="1" applyFill="1" applyBorder="1" applyAlignment="1" applyProtection="0">
      <alignment vertical="top" wrapText="1"/>
    </xf>
    <xf numFmtId="3" fontId="0" borderId="3" applyNumberFormat="1" applyFont="1" applyFill="0" applyBorder="1" applyAlignment="1" applyProtection="0">
      <alignment vertical="top" wrapText="1"/>
    </xf>
    <xf numFmtId="3" fontId="0" borderId="4" applyNumberFormat="1" applyFont="1" applyFill="0" applyBorder="1" applyAlignment="1" applyProtection="0">
      <alignment vertical="top" wrapText="1"/>
    </xf>
    <xf numFmtId="0" fontId="0" borderId="4" applyNumberFormat="0" applyFont="1" applyFill="0" applyBorder="1" applyAlignment="1" applyProtection="0">
      <alignment vertical="top" wrapText="1"/>
    </xf>
    <xf numFmtId="59" fontId="0" borderId="4" applyNumberFormat="1" applyFont="1" applyFill="0" applyBorder="1" applyAlignment="1" applyProtection="0">
      <alignment vertical="top" wrapText="1"/>
    </xf>
    <xf numFmtId="49" fontId="4" fillId="5" borderId="5" applyNumberFormat="1" applyFont="1" applyFill="1" applyBorder="1" applyAlignment="1" applyProtection="0">
      <alignment vertical="top" wrapText="1"/>
    </xf>
    <xf numFmtId="3" fontId="0" borderId="6" applyNumberFormat="1" applyFont="1" applyFill="0" applyBorder="1" applyAlignment="1" applyProtection="0">
      <alignment vertical="top" wrapText="1"/>
    </xf>
    <xf numFmtId="3" fontId="0" borderId="7" applyNumberFormat="1" applyFont="1" applyFill="0" applyBorder="1" applyAlignment="1" applyProtection="0">
      <alignment vertical="top" wrapText="1"/>
    </xf>
    <xf numFmtId="0" fontId="0" borderId="7" applyNumberFormat="0" applyFont="1" applyFill="0" applyBorder="1" applyAlignment="1" applyProtection="0">
      <alignment vertical="top" wrapText="1"/>
    </xf>
    <xf numFmtId="59" fontId="0" borderId="7" applyNumberFormat="1" applyFont="1" applyFill="0" applyBorder="1" applyAlignment="1" applyProtection="0">
      <alignment vertical="top" wrapText="1"/>
    </xf>
    <xf numFmtId="49" fontId="0" borderId="7" applyNumberFormat="1" applyFont="1" applyFill="0" applyBorder="1" applyAlignment="1" applyProtection="0">
      <alignment vertical="top" wrapText="1"/>
    </xf>
    <xf numFmtId="0" fontId="4" fillId="5" borderId="5" applyNumberFormat="0" applyFont="1" applyFill="1" applyBorder="1" applyAlignment="1" applyProtection="0">
      <alignment vertical="top" wrapText="1"/>
    </xf>
    <xf numFmtId="0" fontId="0" borderId="6" applyNumberFormat="0" applyFont="1" applyFill="0" applyBorder="1" applyAlignment="1" applyProtection="0">
      <alignment vertical="top" wrapText="1"/>
    </xf>
    <xf numFmtId="0" fontId="0" applyNumberFormat="1" applyFont="1" applyFill="0" applyBorder="0"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bdc0bf"/>
      <rgbColor rgb="ffa5a5a5"/>
      <rgbColor rgb="ff3f3f3f"/>
      <rgbColor rgb="ffdbdbdb"/>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t="s" s="3">
        <v>29</v>
      </c>
      <c r="C11" s="3"/>
      <c r="D11" s="3"/>
    </row>
    <row r="12">
      <c r="B12" s="4"/>
      <c r="C12" t="s" s="4">
        <v>30</v>
      </c>
      <c r="D12" t="s" s="5">
        <v>31</v>
      </c>
    </row>
  </sheetData>
  <mergeCells count="1">
    <mergeCell ref="B3:D3"/>
  </mergeCells>
  <hyperlinks>
    <hyperlink ref="D10" location="'Colones c_a - Tabla Considerand'!R2C1" tooltip="" display="Colones c_a - Tabla Considerand"/>
    <hyperlink ref="D12" location="'Colones s_a - Tabla sin conside'!R2C1" tooltip="" display="Colones s_a - Tabla sin conside"/>
  </hyperlinks>
</worksheet>
</file>

<file path=xl/worksheets/sheet2.xml><?xml version="1.0" encoding="utf-8"?>
<worksheet xmlns:r="http://schemas.openxmlformats.org/officeDocument/2006/relationships" xmlns="http://schemas.openxmlformats.org/spreadsheetml/2006/main">
  <dimension ref="A2:I27"/>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13.3438" style="6" customWidth="1"/>
    <col min="2" max="2" width="12" style="6" customWidth="1"/>
    <col min="3" max="3" width="10.3438" style="6" customWidth="1"/>
    <col min="4" max="4" width="7" style="6" customWidth="1"/>
    <col min="5" max="5" width="12.6719" style="6" customWidth="1"/>
    <col min="6" max="6" width="12.6328" style="6" customWidth="1"/>
    <col min="7" max="7" width="17.4062" style="6" customWidth="1"/>
    <col min="8" max="8" width="19.8516" style="6" customWidth="1"/>
    <col min="9" max="9" width="11.1719" style="6" customWidth="1"/>
    <col min="10" max="16384" width="16.3516" style="6" customWidth="1"/>
  </cols>
  <sheetData>
    <row r="1" ht="27.65" customHeight="1">
      <c r="A1" t="s" s="7">
        <v>5</v>
      </c>
      <c r="B1" s="7"/>
      <c r="C1" s="7"/>
      <c r="D1" s="7"/>
      <c r="E1" s="7"/>
      <c r="F1" s="7"/>
      <c r="G1" s="7"/>
      <c r="H1" s="7"/>
      <c r="I1" s="7"/>
    </row>
    <row r="2" ht="56.25" customHeight="1">
      <c r="A2" t="s" s="8">
        <v>7</v>
      </c>
      <c r="B2" t="s" s="8">
        <v>8</v>
      </c>
      <c r="C2" t="s" s="8">
        <v>9</v>
      </c>
      <c r="D2" t="s" s="8">
        <v>10</v>
      </c>
      <c r="E2" t="s" s="8">
        <v>11</v>
      </c>
      <c r="F2" t="s" s="9">
        <v>12</v>
      </c>
      <c r="G2" t="s" s="8">
        <v>13</v>
      </c>
      <c r="H2" t="s" s="10">
        <v>14</v>
      </c>
      <c r="I2" t="s" s="8">
        <v>15</v>
      </c>
    </row>
    <row r="3" ht="20.25" customHeight="1">
      <c r="A3" t="s" s="11">
        <v>16</v>
      </c>
      <c r="B3" s="12">
        <v>165363</v>
      </c>
      <c r="C3" s="13">
        <v>9186</v>
      </c>
      <c r="D3" s="13"/>
      <c r="E3" s="14"/>
      <c r="F3" s="13">
        <v>3000</v>
      </c>
      <c r="G3" s="13">
        <f>B14</f>
        <v>30000</v>
      </c>
      <c r="H3" s="13">
        <f>F3+G3</f>
        <v>33000</v>
      </c>
      <c r="I3" s="15">
        <f>B3/H3</f>
        <v>5.011</v>
      </c>
    </row>
    <row r="4" ht="20.05" customHeight="1">
      <c r="A4" t="s" s="16">
        <v>17</v>
      </c>
      <c r="B4" s="17">
        <v>388412</v>
      </c>
      <c r="C4" s="18">
        <v>20229</v>
      </c>
      <c r="D4" s="18"/>
      <c r="E4" s="19"/>
      <c r="F4" s="18">
        <v>9000</v>
      </c>
      <c r="G4" s="18">
        <f>G3+C3</f>
        <v>39186</v>
      </c>
      <c r="H4" s="18">
        <f>F4+G4</f>
        <v>48186</v>
      </c>
      <c r="I4" s="20">
        <f>B4/H4</f>
        <v>8.06068152575437</v>
      </c>
    </row>
    <row r="5" ht="20.05" customHeight="1">
      <c r="A5" t="s" s="16">
        <v>18</v>
      </c>
      <c r="B5" s="17">
        <v>516212</v>
      </c>
      <c r="C5" s="18">
        <v>24529</v>
      </c>
      <c r="D5" s="18"/>
      <c r="E5" s="19"/>
      <c r="F5" s="18">
        <v>10000</v>
      </c>
      <c r="G5" s="18">
        <f>G4+C4</f>
        <v>59415</v>
      </c>
      <c r="H5" s="18">
        <f>G5+F5</f>
        <v>69415</v>
      </c>
      <c r="I5" s="20">
        <f>B5/H5</f>
        <v>7.43660592091047</v>
      </c>
    </row>
    <row r="6" ht="20.05" customHeight="1">
      <c r="A6" t="s" s="16">
        <v>19</v>
      </c>
      <c r="B6" s="17">
        <v>856532</v>
      </c>
      <c r="C6" s="18">
        <v>30075</v>
      </c>
      <c r="D6" s="18"/>
      <c r="E6" s="19"/>
      <c r="F6" s="18">
        <v>14000</v>
      </c>
      <c r="G6" s="18">
        <f>G5+C5</f>
        <v>83944</v>
      </c>
      <c r="H6" s="18">
        <f>G6+F6</f>
        <v>97944</v>
      </c>
      <c r="I6" s="20">
        <f>B6/H6</f>
        <v>8.745119660214</v>
      </c>
    </row>
    <row r="7" ht="20.05" customHeight="1">
      <c r="A7" t="s" s="16">
        <v>20</v>
      </c>
      <c r="B7" s="17">
        <v>1850000</v>
      </c>
      <c r="C7" s="18">
        <v>72000</v>
      </c>
      <c r="D7" s="18"/>
      <c r="E7" s="19"/>
      <c r="F7" s="18">
        <v>35000</v>
      </c>
      <c r="G7" s="18">
        <f>G6+C6</f>
        <v>114019</v>
      </c>
      <c r="H7" s="18">
        <f>G7+F7</f>
        <v>149019</v>
      </c>
      <c r="I7" s="20">
        <f>B7/H7</f>
        <v>12.4145243224018</v>
      </c>
    </row>
    <row r="8" ht="20.05" customHeight="1">
      <c r="A8" t="s" s="16">
        <v>21</v>
      </c>
      <c r="B8" s="17">
        <v>2100000</v>
      </c>
      <c r="C8" s="18">
        <v>70000</v>
      </c>
      <c r="D8" s="18"/>
      <c r="E8" s="18"/>
      <c r="F8" s="18">
        <v>30000</v>
      </c>
      <c r="G8" s="18">
        <f>G7+C7</f>
        <v>186019</v>
      </c>
      <c r="H8" s="18">
        <f>G8+F8</f>
        <v>216019</v>
      </c>
      <c r="I8" s="20">
        <f>B8/H8</f>
        <v>9.72136710196788</v>
      </c>
    </row>
    <row r="9" ht="20.05" customHeight="1">
      <c r="A9" t="s" s="16">
        <v>22</v>
      </c>
      <c r="B9" s="17">
        <v>3000000</v>
      </c>
      <c r="C9" s="18">
        <v>100000</v>
      </c>
      <c r="D9" s="18"/>
      <c r="E9" s="18"/>
      <c r="F9" s="18">
        <v>40000</v>
      </c>
      <c r="G9" s="18">
        <f>G8+C8</f>
        <v>256019</v>
      </c>
      <c r="H9" s="18">
        <f>G9+F9</f>
        <v>296019</v>
      </c>
      <c r="I9" s="20">
        <f>B9/H9</f>
        <v>10.1344846107851</v>
      </c>
    </row>
    <row r="10" ht="20.05" customHeight="1">
      <c r="A10" t="s" s="16">
        <v>23</v>
      </c>
      <c r="B10" s="17">
        <v>3250000</v>
      </c>
      <c r="C10" s="18">
        <v>90000</v>
      </c>
      <c r="D10" s="18"/>
      <c r="E10" s="18"/>
      <c r="F10" s="18">
        <v>38000</v>
      </c>
      <c r="G10" s="18">
        <f>G9+C9</f>
        <v>356019</v>
      </c>
      <c r="H10" s="18">
        <f>G10+F10</f>
        <v>394019</v>
      </c>
      <c r="I10" s="20">
        <f>B10/H10</f>
        <v>8.248333202205981</v>
      </c>
    </row>
    <row r="11" ht="20.05" customHeight="1">
      <c r="A11" t="s" s="16">
        <v>24</v>
      </c>
      <c r="B11" s="17">
        <v>7452000</v>
      </c>
      <c r="C11" s="18">
        <v>136620</v>
      </c>
      <c r="D11" s="19"/>
      <c r="E11" s="19"/>
      <c r="F11" s="18">
        <v>42000</v>
      </c>
      <c r="G11" s="18">
        <f>G10+C10</f>
        <v>446019</v>
      </c>
      <c r="H11" s="18">
        <f>G11+F11</f>
        <v>488019</v>
      </c>
      <c r="I11" s="20">
        <f>B11/H11</f>
        <v>15.2698972785896</v>
      </c>
    </row>
    <row r="12" ht="20.05" customHeight="1">
      <c r="A12" t="s" s="16">
        <v>25</v>
      </c>
      <c r="B12" s="17">
        <f>SUM(B3:B11)</f>
        <v>19578519</v>
      </c>
      <c r="C12" s="18">
        <f>SUM(C3:C11)</f>
        <v>552639</v>
      </c>
      <c r="D12" s="19"/>
      <c r="E12" s="19"/>
      <c r="F12" s="19"/>
      <c r="G12" s="19"/>
      <c r="H12" t="s" s="21">
        <v>26</v>
      </c>
      <c r="I12" s="20">
        <f>SUM(I3:I11)</f>
        <v>85.0420136228292</v>
      </c>
    </row>
    <row r="13" ht="20.05" customHeight="1">
      <c r="A13" s="22"/>
      <c r="B13" s="23"/>
      <c r="C13" s="19"/>
      <c r="D13" s="19"/>
      <c r="E13" s="19"/>
      <c r="F13" s="19"/>
      <c r="G13" s="19"/>
      <c r="H13" t="s" s="21">
        <v>27</v>
      </c>
      <c r="I13" s="20">
        <f>I12/12</f>
        <v>7.0868344685691</v>
      </c>
    </row>
    <row r="14" ht="20.05" customHeight="1">
      <c r="A14" t="s" s="16">
        <v>28</v>
      </c>
      <c r="B14" s="17">
        <v>30000</v>
      </c>
      <c r="C14" s="19"/>
      <c r="D14" s="19"/>
      <c r="E14" s="19"/>
      <c r="F14" s="19"/>
      <c r="G14" s="19"/>
      <c r="H14" s="19"/>
      <c r="I14" s="19"/>
    </row>
    <row r="15" ht="20.05" customHeight="1">
      <c r="A15" s="22"/>
      <c r="B15" s="23"/>
      <c r="C15" s="19"/>
      <c r="D15" s="19"/>
      <c r="E15" s="19"/>
      <c r="F15" s="19"/>
      <c r="G15" s="19"/>
      <c r="H15" s="19"/>
      <c r="I15" s="19"/>
    </row>
    <row r="16" ht="20.05" customHeight="1">
      <c r="A16" s="22"/>
      <c r="B16" s="23"/>
      <c r="C16" s="19"/>
      <c r="D16" s="19"/>
      <c r="E16" s="19"/>
      <c r="F16" s="19"/>
      <c r="G16" s="19"/>
      <c r="H16" s="19"/>
      <c r="I16" s="19"/>
    </row>
    <row r="17" ht="20.05" customHeight="1">
      <c r="A17" s="22"/>
      <c r="B17" s="23"/>
      <c r="C17" s="19"/>
      <c r="D17" s="19"/>
      <c r="E17" s="19"/>
      <c r="F17" s="19"/>
      <c r="G17" s="19"/>
      <c r="H17" s="19"/>
      <c r="I17" s="19"/>
    </row>
    <row r="18" ht="20.05" customHeight="1">
      <c r="A18" s="22"/>
      <c r="B18" s="23"/>
      <c r="C18" s="19"/>
      <c r="D18" s="19"/>
      <c r="E18" s="19"/>
      <c r="F18" s="19"/>
      <c r="G18" s="19"/>
      <c r="H18" s="19"/>
      <c r="I18" s="19"/>
    </row>
    <row r="19" ht="20.05" customHeight="1">
      <c r="A19" s="22"/>
      <c r="B19" s="23"/>
      <c r="C19" s="19"/>
      <c r="D19" s="19"/>
      <c r="E19" s="19"/>
      <c r="F19" s="19"/>
      <c r="G19" s="19"/>
      <c r="H19" s="19"/>
      <c r="I19" s="19"/>
    </row>
    <row r="20" ht="20.05" customHeight="1">
      <c r="A20" s="22"/>
      <c r="B20" s="23"/>
      <c r="C20" s="19"/>
      <c r="D20" s="19"/>
      <c r="E20" s="19"/>
      <c r="F20" s="19"/>
      <c r="G20" s="19"/>
      <c r="H20" s="19"/>
      <c r="I20" s="19"/>
    </row>
    <row r="21" ht="20.05" customHeight="1">
      <c r="A21" s="22"/>
      <c r="B21" s="23"/>
      <c r="C21" s="19"/>
      <c r="D21" s="19"/>
      <c r="E21" s="19"/>
      <c r="F21" s="19"/>
      <c r="G21" s="19"/>
      <c r="H21" s="19"/>
      <c r="I21" s="19"/>
    </row>
    <row r="22" ht="20.05" customHeight="1">
      <c r="A22" s="22"/>
      <c r="B22" s="23"/>
      <c r="C22" s="19"/>
      <c r="D22" s="19"/>
      <c r="E22" s="19"/>
      <c r="F22" s="19"/>
      <c r="G22" s="19"/>
      <c r="H22" s="19"/>
      <c r="I22" s="19"/>
    </row>
    <row r="23" ht="20.05" customHeight="1">
      <c r="A23" s="22"/>
      <c r="B23" s="23"/>
      <c r="C23" s="19"/>
      <c r="D23" s="19"/>
      <c r="E23" s="19"/>
      <c r="F23" s="19"/>
      <c r="G23" s="19"/>
      <c r="H23" s="19"/>
      <c r="I23" s="19"/>
    </row>
    <row r="24" ht="20.05" customHeight="1">
      <c r="A24" s="22"/>
      <c r="B24" s="23"/>
      <c r="C24" s="19"/>
      <c r="D24" s="19"/>
      <c r="E24" s="19"/>
      <c r="F24" s="19"/>
      <c r="G24" s="19"/>
      <c r="H24" s="19"/>
      <c r="I24" s="19"/>
    </row>
    <row r="25" ht="20.05" customHeight="1">
      <c r="A25" s="22"/>
      <c r="B25" s="23"/>
      <c r="C25" s="19"/>
      <c r="D25" s="19"/>
      <c r="E25" s="19"/>
      <c r="F25" s="19"/>
      <c r="G25" s="19"/>
      <c r="H25" s="19"/>
      <c r="I25" s="19"/>
    </row>
    <row r="26" ht="20.05" customHeight="1">
      <c r="A26" s="22"/>
      <c r="B26" s="23"/>
      <c r="C26" s="19"/>
      <c r="D26" s="19"/>
      <c r="E26" s="19"/>
      <c r="F26" s="19"/>
      <c r="G26" s="19"/>
      <c r="H26" s="19"/>
      <c r="I26" s="19"/>
    </row>
    <row r="27" ht="20.05" customHeight="1">
      <c r="A27" s="22"/>
      <c r="B27" s="23"/>
      <c r="C27" s="19"/>
      <c r="D27" s="19"/>
      <c r="E27" s="19"/>
      <c r="F27" s="19"/>
      <c r="G27" s="19"/>
      <c r="H27" s="19"/>
      <c r="I27" s="19"/>
    </row>
  </sheetData>
  <mergeCells count="1">
    <mergeCell ref="A1:I1"/>
  </mergeCells>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2:E27"/>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13.3438" style="24" customWidth="1"/>
    <col min="2" max="2" width="15.7578" style="24" customWidth="1"/>
    <col min="3" max="3" width="14.7656" style="24" customWidth="1"/>
    <col min="4" max="4" width="16.1406" style="24" customWidth="1"/>
    <col min="5" max="5" width="6.72656" style="24" customWidth="1"/>
    <col min="6" max="16384" width="16.3516" style="24" customWidth="1"/>
  </cols>
  <sheetData>
    <row r="1" ht="27.65" customHeight="1">
      <c r="A1" t="s" s="7">
        <v>30</v>
      </c>
      <c r="B1" s="7"/>
      <c r="C1" s="7"/>
      <c r="D1" s="7"/>
      <c r="E1" s="7"/>
    </row>
    <row r="2" ht="20.25" customHeight="1">
      <c r="A2" t="s" s="8">
        <v>7</v>
      </c>
      <c r="B2" t="s" s="8">
        <v>8</v>
      </c>
      <c r="C2" t="s" s="8">
        <v>9</v>
      </c>
      <c r="D2" t="s" s="8">
        <v>32</v>
      </c>
      <c r="E2" t="s" s="8">
        <v>15</v>
      </c>
    </row>
    <row r="3" ht="20.25" customHeight="1">
      <c r="A3" t="s" s="11">
        <v>16</v>
      </c>
      <c r="B3" s="12">
        <v>165363</v>
      </c>
      <c r="C3" s="13">
        <v>9186</v>
      </c>
      <c r="D3" s="13">
        <f>B15</f>
        <v>30000</v>
      </c>
      <c r="E3" s="15">
        <f>B3/D3</f>
        <v>5.5121</v>
      </c>
    </row>
    <row r="4" ht="20.05" customHeight="1">
      <c r="A4" t="s" s="16">
        <v>17</v>
      </c>
      <c r="B4" s="17">
        <v>388412</v>
      </c>
      <c r="C4" s="18">
        <v>20229</v>
      </c>
      <c r="D4" s="18">
        <f>D3+C3</f>
        <v>39186</v>
      </c>
      <c r="E4" s="20">
        <f>B4/D4</f>
        <v>9.91200939110907</v>
      </c>
    </row>
    <row r="5" ht="20.05" customHeight="1">
      <c r="A5" t="s" s="16">
        <v>18</v>
      </c>
      <c r="B5" s="17">
        <v>516212</v>
      </c>
      <c r="C5" s="18">
        <v>24529</v>
      </c>
      <c r="D5" s="18">
        <f>D4+C4</f>
        <v>59415</v>
      </c>
      <c r="E5" s="20">
        <f>B5/D5</f>
        <v>8.68824370950097</v>
      </c>
    </row>
    <row r="6" ht="20.05" customHeight="1">
      <c r="A6" t="s" s="16">
        <v>19</v>
      </c>
      <c r="B6" s="17">
        <v>856532</v>
      </c>
      <c r="C6" s="18">
        <v>30075</v>
      </c>
      <c r="D6" s="18">
        <f>D5+C5</f>
        <v>83944</v>
      </c>
      <c r="E6" s="20">
        <f>B6/D6</f>
        <v>10.203611931764</v>
      </c>
    </row>
    <row r="7" ht="20.05" customHeight="1">
      <c r="A7" t="s" s="16">
        <v>20</v>
      </c>
      <c r="B7" s="17">
        <v>1850000</v>
      </c>
      <c r="C7" s="18">
        <v>72000</v>
      </c>
      <c r="D7" s="18">
        <f>D6+C6</f>
        <v>114019</v>
      </c>
      <c r="E7" s="20">
        <f>B7/D7</f>
        <v>16.2253659477806</v>
      </c>
    </row>
    <row r="8" ht="20.05" customHeight="1">
      <c r="A8" t="s" s="16">
        <v>21</v>
      </c>
      <c r="B8" s="17">
        <v>2100000</v>
      </c>
      <c r="C8" s="18">
        <v>70000</v>
      </c>
      <c r="D8" s="18">
        <f>D7+C7</f>
        <v>186019</v>
      </c>
      <c r="E8" s="20">
        <f>B8/D8</f>
        <v>11.2891693859229</v>
      </c>
    </row>
    <row r="9" ht="20.05" customHeight="1">
      <c r="A9" t="s" s="16">
        <v>22</v>
      </c>
      <c r="B9" s="17">
        <v>3000000</v>
      </c>
      <c r="C9" s="18">
        <v>100000</v>
      </c>
      <c r="D9" s="18">
        <f>D8+C8</f>
        <v>256019</v>
      </c>
      <c r="E9" s="20">
        <f>B9/D9</f>
        <v>11.7178803135705</v>
      </c>
    </row>
    <row r="10" ht="20.05" customHeight="1">
      <c r="A10" t="s" s="16">
        <v>23</v>
      </c>
      <c r="B10" s="17">
        <v>3250000</v>
      </c>
      <c r="C10" s="18">
        <v>90000</v>
      </c>
      <c r="D10" s="18">
        <f>D9+C9</f>
        <v>356019</v>
      </c>
      <c r="E10" s="20">
        <f>B10/D10</f>
        <v>9.12872627584483</v>
      </c>
    </row>
    <row r="11" ht="20.05" customHeight="1">
      <c r="A11" t="s" s="16">
        <v>24</v>
      </c>
      <c r="B11" s="17">
        <v>7452000</v>
      </c>
      <c r="C11" s="18">
        <v>136620</v>
      </c>
      <c r="D11" s="18">
        <f>D10+C10</f>
        <v>446019</v>
      </c>
      <c r="E11" s="20">
        <f>B11/D11</f>
        <v>16.7078084117493</v>
      </c>
    </row>
    <row r="12" ht="20.05" customHeight="1">
      <c r="A12" t="s" s="16">
        <v>25</v>
      </c>
      <c r="B12" s="17">
        <f>SUM(B3:B11)</f>
        <v>19578519</v>
      </c>
      <c r="C12" s="18">
        <f>SUM(C3:C11)</f>
        <v>552639</v>
      </c>
      <c r="D12" t="s" s="21">
        <v>26</v>
      </c>
      <c r="E12" s="20">
        <f>SUM(E3:E11)</f>
        <v>99.3849153672422</v>
      </c>
    </row>
    <row r="13" ht="20.05" customHeight="1">
      <c r="A13" s="22"/>
      <c r="B13" s="23"/>
      <c r="C13" s="19"/>
      <c r="D13" t="s" s="21">
        <v>27</v>
      </c>
      <c r="E13" s="20">
        <f>E12/12</f>
        <v>8.282076280603521</v>
      </c>
    </row>
    <row r="14" ht="20.05" customHeight="1">
      <c r="A14" s="22"/>
      <c r="B14" s="23"/>
      <c r="C14" s="19"/>
      <c r="D14" s="19"/>
      <c r="E14" s="19"/>
    </row>
    <row r="15" ht="20.05" customHeight="1">
      <c r="A15" t="s" s="16">
        <v>28</v>
      </c>
      <c r="B15" s="17">
        <v>30000</v>
      </c>
      <c r="C15" s="19"/>
      <c r="D15" s="19"/>
      <c r="E15" s="19"/>
    </row>
    <row r="16" ht="20.05" customHeight="1">
      <c r="A16" s="22"/>
      <c r="B16" s="23"/>
      <c r="C16" s="19"/>
      <c r="D16" s="19"/>
      <c r="E16" s="19"/>
    </row>
    <row r="17" ht="20.05" customHeight="1">
      <c r="A17" s="22"/>
      <c r="B17" s="23"/>
      <c r="C17" s="19"/>
      <c r="D17" s="19"/>
      <c r="E17" s="19"/>
    </row>
    <row r="18" ht="20.05" customHeight="1">
      <c r="A18" s="22"/>
      <c r="B18" s="23"/>
      <c r="C18" s="19"/>
      <c r="D18" s="19"/>
      <c r="E18" s="19"/>
    </row>
    <row r="19" ht="20.05" customHeight="1">
      <c r="A19" s="22"/>
      <c r="B19" s="23"/>
      <c r="C19" s="19"/>
      <c r="D19" s="19"/>
      <c r="E19" s="19"/>
    </row>
    <row r="20" ht="20.05" customHeight="1">
      <c r="A20" s="22"/>
      <c r="B20" s="23"/>
      <c r="C20" s="19"/>
      <c r="D20" s="19"/>
      <c r="E20" s="19"/>
    </row>
    <row r="21" ht="20.05" customHeight="1">
      <c r="A21" s="22"/>
      <c r="B21" s="23"/>
      <c r="C21" s="19"/>
      <c r="D21" s="19"/>
      <c r="E21" s="19"/>
    </row>
    <row r="22" ht="20.05" customHeight="1">
      <c r="A22" s="22"/>
      <c r="B22" s="23"/>
      <c r="C22" s="19"/>
      <c r="D22" s="19"/>
      <c r="E22" s="19"/>
    </row>
    <row r="23" ht="20.05" customHeight="1">
      <c r="A23" s="22"/>
      <c r="B23" s="23"/>
      <c r="C23" s="19"/>
      <c r="D23" s="19"/>
      <c r="E23" s="19"/>
    </row>
    <row r="24" ht="20.05" customHeight="1">
      <c r="A24" s="22"/>
      <c r="B24" s="23"/>
      <c r="C24" s="19"/>
      <c r="D24" s="19"/>
      <c r="E24" s="19"/>
    </row>
    <row r="25" ht="20.05" customHeight="1">
      <c r="A25" s="22"/>
      <c r="B25" s="23"/>
      <c r="C25" s="19"/>
      <c r="D25" s="19"/>
      <c r="E25" s="19"/>
    </row>
    <row r="26" ht="20.05" customHeight="1">
      <c r="A26" s="22"/>
      <c r="B26" s="23"/>
      <c r="C26" s="19"/>
      <c r="D26" s="19"/>
      <c r="E26" s="19"/>
    </row>
    <row r="27" ht="20.05" customHeight="1">
      <c r="A27" s="22"/>
      <c r="B27" s="23"/>
      <c r="C27" s="19"/>
      <c r="D27" s="19"/>
      <c r="E27" s="19"/>
    </row>
  </sheetData>
  <mergeCells count="1">
    <mergeCell ref="A1:E1"/>
  </mergeCells>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